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Локальный диск\Протоколы сессий 6 созыва\30 сессия\Реш. № 283 О внесен. изм. в местный бюджет\"/>
    </mc:Choice>
  </mc:AlternateContent>
  <xr:revisionPtr revIDLastSave="0" documentId="8_{C4DCC72E-BACA-4DCE-BA34-72B72A60DF0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 iterate="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65" i="1" l="1"/>
  <c r="D64" i="1"/>
  <c r="D63" i="1"/>
  <c r="D62" i="1"/>
  <c r="D61" i="1"/>
  <c r="D59" i="1"/>
  <c r="D54" i="1"/>
  <c r="D52" i="1"/>
  <c r="D49" i="1"/>
  <c r="D42" i="1"/>
  <c r="D39" i="1"/>
  <c r="D33" i="1"/>
  <c r="D29" i="1"/>
  <c r="D28" i="1"/>
  <c r="D27" i="1"/>
  <c r="D26" i="1"/>
  <c r="D22" i="1"/>
  <c r="D19" i="1"/>
  <c r="D18" i="1"/>
  <c r="D16" i="1" s="1"/>
</calcChain>
</file>

<file path=xl/sharedStrings.xml><?xml version="1.0" encoding="utf-8"?>
<sst xmlns="http://schemas.openxmlformats.org/spreadsheetml/2006/main" count="148" uniqueCount="76">
  <si>
    <t xml:space="preserve">                                                                                                                   ПРИЛОЖЕНИЕ  №4</t>
  </si>
  <si>
    <t xml:space="preserve">                                                                                                                  к решению Совета  муниципального</t>
  </si>
  <si>
    <t xml:space="preserve">                                                                                                                  образования Северский район</t>
  </si>
  <si>
    <t xml:space="preserve">                                                                                                                 «ПРИЛОЖЕНИЕ  №8</t>
  </si>
  <si>
    <t xml:space="preserve">                                                                                                                     от 23 декабря 2021 года  № 163</t>
  </si>
  <si>
    <t>Распределение бюджетных ассигнований по разделам и подразделам классификации расходов бюджетов на 2022 год</t>
  </si>
  <si>
    <t>Наименование</t>
  </si>
  <si>
    <t>РЗ</t>
  </si>
  <si>
    <t>ПР</t>
  </si>
  <si>
    <t>Сумма</t>
  </si>
  <si>
    <t>ВСЕГО</t>
  </si>
  <si>
    <t>в том числе</t>
  </si>
  <si>
    <t>Общегосударственные вопросы</t>
  </si>
  <si>
    <t>01</t>
  </si>
  <si>
    <t>00</t>
  </si>
  <si>
    <t xml:space="preserve">Функционирование высшего должностного лица муниципального образования </t>
  </si>
  <si>
    <t>02</t>
  </si>
  <si>
    <t>Функционирование законодательных (представительных) органов государственной власти и местного самоуправления</t>
  </si>
  <si>
    <t>03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</si>
  <si>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</si>
  <si>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>04</t>
  </si>
  <si>
    <t>Судебная система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</si>
  <si>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</si>
  <si>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</si>
  <si>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</si>
  <si>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проведения выборов и референдумов</t>
  </si>
  <si>
    <t>07</t>
  </si>
  <si>
    <t>Резервные фонды</t>
  </si>
  <si>
    <t>Другие общегосударственные вопросы</t>
  </si>
  <si>
    <t>Национальная оборона</t>
  </si>
  <si>
    <t>Мобилизационная подготовка экономики</t>
  </si>
  <si>
    <t>Национальная безопасность и правоохранительная деятельность</t>
  </si>
  <si>
    <t>Гражданская оборона</t>
  </si>
  <si>
    <t>09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</si>
  <si>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</si>
  <si>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</si>
  <si>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</si>
  <si>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</si>
  <si>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</si>
  <si>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Транспорт</t>
  </si>
  <si>
    <t>08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</si>
  <si>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</si>
  <si>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</si>
  <si>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</si>
  <si>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 xml:space="preserve">Жилищно - коммунальное хозяйство 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</si>
  <si>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</si>
  <si>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</si>
  <si>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</si>
  <si>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</si>
  <si>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</si>
  <si>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</si>
  <si>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</si>
  <si>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 xml:space="preserve">Молодежная политика </t>
  </si>
  <si>
    <t>Другие вопросы в области образования</t>
  </si>
  <si>
    <t>Культура и кинематография</t>
  </si>
  <si>
    <t>Культура</t>
  </si>
  <si>
    <t xml:space="preserve">Другие вопросы в области культуры, кинематографии </t>
  </si>
  <si>
    <t>Здравоохранение</t>
  </si>
  <si>
    <t>Амбулаторная помощь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</si>
  <si>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</si>
  <si>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</si>
  <si>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</si>
  <si>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</si>
  <si>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</si>
  <si>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</si>
  <si>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</si>
  <si>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</si>
  <si>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Другие вопросы в области физической культуры и спорта</t>
  </si>
  <si>
    <t xml:space="preserve">Обслуживание государственного и муниципального долга </t>
  </si>
  <si>
    <t>Обслуживание внутреннего государственного и муниципального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</si>
  <si>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</si>
  <si>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</si>
  <si>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</si>
  <si>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14</t>
  </si>
  <si>
    <t>».</t>
  </si>
  <si>
    <t xml:space="preserve">                                                                                                                   от 27 октября 2022 года № 283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</si>
</sst>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1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1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164" fontId="4" fillId="0" borderId="1" xfId="0" applyNumberFormat="1" applyFont="1" applyBorder="1" applyAlignment="1" applyProtection="1">
      <alignment horizontal="center" vertical="center" wrapText="1"/>
    </xf>
    <xf numFmtId="1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Alignment="1" applyProtection="1"/>
    <xf numFmtId="1" fontId="0" fillId="0" borderId="0" xfId="0" applyNumberFormat="1" applyAlignment="1" applyProtection="1">
      <alignment horizontal="center"/>
    </xf>
    <xf numFmtId="164" fontId="0" fillId="0" borderId="0" xfId="0" applyNumberFormat="1" applyAlignment="1" applyProtection="1"/>
    <xf numFmtId="0" fontId="2" fillId="0" borderId="0" xfId="0" applyFont="1" applyAlignment="1" applyProtection="1"/>
    <xf numFmtId="49" fontId="2" fillId="0" borderId="0" xfId="0" applyNumberFormat="1" applyFont="1" applyAlignment="1" applyProtection="1">
      <alignment horizontal="center"/>
    </xf>
    <xf numFmtId="49" fontId="2" fillId="0" borderId="0" xfId="0" applyNumberFormat="1" applyFont="1" applyAlignment="1" applyProtection="1"/>
    <xf numFmtId="0" fontId="3" fillId="0" borderId="0" xfId="0" applyFont="1" applyAlignment="1" applyProtection="1"/>
    <xf numFmtId="0" fontId="5" fillId="0" borderId="1" xfId="0" applyFont="1" applyBorder="1" applyAlignment="1" applyProtection="1">
      <alignment vertical="center" wrapText="1"/>
    </xf>
    <xf numFmtId="1" fontId="6" fillId="0" borderId="1" xfId="0" applyNumberFormat="1" applyFont="1" applyBorder="1" applyAlignment="1" applyProtection="1">
      <alignment horizontal="center" vertical="center" wrapText="1"/>
    </xf>
    <xf numFmtId="165" fontId="5" fillId="0" borderId="1" xfId="0" applyNumberFormat="1" applyFont="1" applyBorder="1" applyAlignment="1" applyProtection="1">
      <alignment horizontal="right" vertical="center" wrapText="1"/>
    </xf>
    <xf numFmtId="0" fontId="6" fillId="0" borderId="1" xfId="0" applyFont="1" applyBorder="1" applyAlignment="1" applyProtection="1">
      <alignment vertical="center" wrapText="1"/>
    </xf>
    <xf numFmtId="1" fontId="5" fillId="0" borderId="1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165" fontId="2" fillId="0" borderId="1" xfId="0" applyNumberFormat="1" applyFont="1" applyBorder="1" applyAlignment="1" applyProtection="1">
      <alignment horizontal="right"/>
    </xf>
    <xf numFmtId="0" fontId="6" fillId="0" borderId="2" xfId="0" applyFont="1" applyBorder="1" applyAlignment="1" applyProtection="1">
      <alignment vertical="center" wrapText="1"/>
    </xf>
    <xf numFmtId="165" fontId="6" fillId="0" borderId="1" xfId="0" applyNumberFormat="1" applyFont="1" applyBorder="1" applyAlignment="1" applyProtection="1">
      <alignment horizontal="right" vertical="center" wrapText="1"/>
    </xf>
    <xf numFmtId="0" fontId="7" fillId="0" borderId="0" xfId="0" applyFont="1" applyAlignment="1" applyProtection="1"/>
    <xf numFmtId="0" fontId="5" fillId="0" borderId="1" xfId="0" applyFont="1" applyBorder="1" applyAlignment="1" applyProtection="1">
      <alignment horizontal="justify" vertical="center" wrapText="1"/>
    </xf>
    <xf numFmtId="0" fontId="6" fillId="0" borderId="1" xfId="0" applyFont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left" wrapText="1"/>
    </xf>
    <xf numFmtId="164" fontId="2" fillId="0" borderId="1" xfId="0" applyNumberFormat="1" applyFont="1" applyBorder="1" applyAlignment="1" applyProtection="1">
      <alignment horizontal="right"/>
    </xf>
    <xf numFmtId="0" fontId="8" fillId="0" borderId="0" xfId="0" applyFont="1" applyAlignment="1" applyProtection="1"/>
    <xf numFmtId="1" fontId="8" fillId="0" borderId="0" xfId="0" applyNumberFormat="1" applyFont="1" applyAlignment="1" applyProtection="1">
      <alignment horizontal="center"/>
    </xf>
    <xf numFmtId="164" fontId="8" fillId="0" borderId="0" xfId="0" applyNumberFormat="1" applyFont="1" applyAlignment="1" applyProtection="1">
      <alignment horizontal="right"/>
    </xf>
    <xf numFmtId="0" fontId="9" fillId="0" borderId="0" xfId="0" applyFont="1" applyAlignment="1" applyProtection="1"/>
    <xf numFmtId="1" fontId="10" fillId="0" borderId="0" xfId="0" applyNumberFormat="1" applyFont="1" applyAlignment="1" applyProtection="1">
      <alignment horizontal="center"/>
    </xf>
    <xf numFmtId="0" fontId="10" fillId="0" borderId="0" xfId="0" applyFont="1" applyAlignment="1" applyProtection="1"/>
    <xf numFmtId="164" fontId="9" fillId="0" borderId="0" xfId="0" applyNumberFormat="1" applyFont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72"/>
  <sheetViews>
    <sheetView tabSelected="1" view="pageBreakPreview" zoomScaleNormal="100" zoomScaleSheetLayoutView="100" zoomScalePageLayoutView="95" workbookViewId="0">
      <selection activeCell="A4" sqref="A4:D4"/>
    </sheetView>
  </sheetViews>
  <sheetFormatPr defaultColWidth="10" defaultRowHeight="15" x14ac:dyDescent="0.25"/>
  <cols>
    <col min="1" max="1" width="78.5703125" style="6" customWidth="1"/>
    <col min="2" max="2" width="7.140625" style="7" customWidth="1"/>
    <col min="3" max="3" width="6.42578125" style="7" customWidth="1"/>
    <col min="4" max="4" width="13.5703125" style="8" customWidth="1"/>
    <col min="1023" max="1024" width="11.5703125" style="6" customWidth="1"/>
  </cols>
  <sheetData>
    <row r="1" spans="1:5" ht="15.75" x14ac:dyDescent="0.25">
      <c r="A1" s="5" t="s">
        <v>0</v>
      </c>
      <c r="B1" s="5"/>
      <c r="C1" s="5"/>
      <c r="D1" s="5"/>
      <c r="E1" s="9"/>
    </row>
    <row r="2" spans="1:5" ht="15.75" x14ac:dyDescent="0.25">
      <c r="A2" s="5" t="s">
        <v>1</v>
      </c>
      <c r="B2" s="5"/>
      <c r="C2" s="5"/>
      <c r="D2" s="5"/>
      <c r="E2" s="9"/>
    </row>
    <row r="3" spans="1:5" ht="15.75" x14ac:dyDescent="0.25">
      <c r="A3" s="5" t="s">
        <v>2</v>
      </c>
      <c r="B3" s="5"/>
      <c r="C3" s="5"/>
      <c r="D3" s="5"/>
      <c r="E3" s="9"/>
    </row>
    <row r="4" spans="1:5" ht="15.75" x14ac:dyDescent="0.25">
      <c r="A4" s="5" t="s">
        <v>75</v>
      </c>
      <c r="B4" s="5"/>
      <c r="C4" s="5"/>
      <c r="D4" s="5"/>
      <c r="E4" s="9"/>
    </row>
    <row r="5" spans="1:5" ht="15.75" x14ac:dyDescent="0.25">
      <c r="B5" s="10"/>
      <c r="C5" s="11"/>
      <c r="D5" s="10"/>
      <c r="E5" s="9"/>
    </row>
    <row r="6" spans="1:5" ht="18.75" x14ac:dyDescent="0.3">
      <c r="A6" s="5" t="s">
        <v>3</v>
      </c>
      <c r="B6" s="5"/>
      <c r="C6" s="5"/>
      <c r="D6" s="5"/>
      <c r="E6" s="12"/>
    </row>
    <row r="7" spans="1:5" ht="15.75" x14ac:dyDescent="0.25">
      <c r="A7" s="5" t="s">
        <v>1</v>
      </c>
      <c r="B7" s="5"/>
      <c r="C7" s="5"/>
      <c r="D7" s="5"/>
      <c r="E7" s="9"/>
    </row>
    <row r="8" spans="1:5" ht="15.75" x14ac:dyDescent="0.25">
      <c r="A8" s="5" t="s">
        <v>2</v>
      </c>
      <c r="B8" s="5"/>
      <c r="C8" s="5"/>
      <c r="D8" s="5"/>
      <c r="E8" s="9"/>
    </row>
    <row r="9" spans="1:5" ht="15.75" x14ac:dyDescent="0.25">
      <c r="A9" s="5" t="s">
        <v>4</v>
      </c>
      <c r="B9" s="5"/>
      <c r="C9" s="5"/>
      <c r="D9" s="5"/>
      <c r="E9" s="9"/>
    </row>
    <row r="12" spans="1:5" ht="46.5" customHeight="1" x14ac:dyDescent="0.3">
      <c r="A12" s="4" t="s">
        <v>5</v>
      </c>
      <c r="B12" s="4"/>
      <c r="C12" s="4"/>
      <c r="D12" s="4"/>
    </row>
    <row r="14" spans="1:5" ht="15" customHeight="1" x14ac:dyDescent="0.25">
      <c r="A14" s="3" t="s">
        <v>6</v>
      </c>
      <c r="B14" s="2" t="s">
        <v>7</v>
      </c>
      <c r="C14" s="2" t="s">
        <v>8</v>
      </c>
      <c r="D14" s="1" t="s">
        <v>9</v>
      </c>
    </row>
    <row r="15" spans="1:5" x14ac:dyDescent="0.25">
      <c r="A15" s="3"/>
      <c r="B15" s="2"/>
      <c r="C15" s="2"/>
      <c r="D15" s="1"/>
    </row>
    <row r="16" spans="1:5" ht="27.4" customHeight="1" x14ac:dyDescent="0.25">
      <c r="A16" s="13" t="s">
        <v>10</v>
      </c>
      <c r="B16" s="14"/>
      <c r="C16" s="14"/>
      <c r="D16" s="15">
        <f>D18+D27+D29+D33+D42+D49+D54+D59+D63+D65+D39+D52</f>
        <v>2859656.4999999995</v>
      </c>
    </row>
    <row r="17" spans="1:4" ht="18.95" customHeight="1" x14ac:dyDescent="0.25">
      <c r="A17" s="16" t="s">
        <v>11</v>
      </c>
      <c r="B17" s="17"/>
      <c r="C17" s="17"/>
      <c r="D17" s="15"/>
    </row>
    <row r="18" spans="1:4" ht="21.2" customHeight="1" x14ac:dyDescent="0.25">
      <c r="A18" s="13" t="s">
        <v>12</v>
      </c>
      <c r="B18" s="18" t="s">
        <v>13</v>
      </c>
      <c r="C18" s="18" t="s">
        <v>14</v>
      </c>
      <c r="D18" s="15">
        <f>D19+D20+D21+D22+D23+D25+D26+D24</f>
        <v>225371</v>
      </c>
    </row>
    <row r="19" spans="1:4" ht="19.7" customHeight="1" x14ac:dyDescent="0.25">
      <c r="A19" s="16" t="s">
        <v>15</v>
      </c>
      <c r="B19" s="19" t="s">
        <v>13</v>
      </c>
      <c r="C19" s="19" t="s">
        <v>16</v>
      </c>
      <c r="D19" s="20">
        <f>1740.8+270.9+112.1</f>
        <v>2123.7999999999997</v>
      </c>
    </row>
    <row r="20" spans="1:4" ht="35.25" customHeight="1" x14ac:dyDescent="0.25">
      <c r="A20" s="16" t="s">
        <v>17</v>
      </c>
      <c r="B20" s="19" t="s">
        <v>13</v>
      </c>
      <c r="C20" s="19" t="s">
        <v>18</v>
      </c>
      <c r="D20" s="20">
        <v>3261.1</v>
      </c>
    </row>
    <row r="21" spans="1:4" ht="45.75" customHeight="1" x14ac:dyDescent="0.25">
      <c r="A21" s="21" t="s">
        <v>19</v>
      </c>
      <c r="B21" s="19" t="s">
        <v>13</v>
      </c>
      <c r="C21" s="19" t="s">
        <v>20</v>
      </c>
      <c r="D21" s="22">
        <v>109915.7</v>
      </c>
    </row>
    <row r="22" spans="1:4" ht="18.95" customHeight="1" x14ac:dyDescent="0.25">
      <c r="A22" s="16" t="s">
        <v>21</v>
      </c>
      <c r="B22" s="19" t="s">
        <v>13</v>
      </c>
      <c r="C22" s="19" t="s">
        <v>22</v>
      </c>
      <c r="D22" s="22">
        <f>110.5+36.7</f>
        <v>147.19999999999999</v>
      </c>
    </row>
    <row r="23" spans="1:4" ht="32.25" customHeight="1" x14ac:dyDescent="0.25">
      <c r="A23" s="16" t="s">
        <v>23</v>
      </c>
      <c r="B23" s="19" t="s">
        <v>13</v>
      </c>
      <c r="C23" s="19" t="s">
        <v>24</v>
      </c>
      <c r="D23" s="22">
        <v>34668.199999999997</v>
      </c>
    </row>
    <row r="24" spans="1:4" ht="15.75" x14ac:dyDescent="0.25">
      <c r="A24" s="16" t="s">
        <v>25</v>
      </c>
      <c r="B24" s="19" t="s">
        <v>13</v>
      </c>
      <c r="C24" s="19" t="s">
        <v>26</v>
      </c>
      <c r="D24" s="22">
        <v>1000</v>
      </c>
    </row>
    <row r="25" spans="1:4" ht="19.7" customHeight="1" x14ac:dyDescent="0.25">
      <c r="A25" s="16" t="s">
        <v>27</v>
      </c>
      <c r="B25" s="19" t="s">
        <v>13</v>
      </c>
      <c r="C25" s="19">
        <v>11</v>
      </c>
      <c r="D25" s="22">
        <v>1746.5</v>
      </c>
    </row>
    <row r="26" spans="1:4" ht="19.7" customHeight="1" x14ac:dyDescent="0.25">
      <c r="A26" s="16" t="s">
        <v>28</v>
      </c>
      <c r="B26" s="19" t="s">
        <v>13</v>
      </c>
      <c r="C26" s="19">
        <v>13</v>
      </c>
      <c r="D26" s="22">
        <f>70508.5+2000</f>
        <v>72508.5</v>
      </c>
    </row>
    <row r="27" spans="1:4" ht="19.7" customHeight="1" x14ac:dyDescent="0.25">
      <c r="A27" s="13" t="s">
        <v>29</v>
      </c>
      <c r="B27" s="18" t="s">
        <v>16</v>
      </c>
      <c r="C27" s="18" t="s">
        <v>14</v>
      </c>
      <c r="D27" s="15">
        <f>D28</f>
        <v>65</v>
      </c>
    </row>
    <row r="28" spans="1:4" ht="19.7" customHeight="1" x14ac:dyDescent="0.25">
      <c r="A28" s="16" t="s">
        <v>30</v>
      </c>
      <c r="B28" s="19" t="s">
        <v>16</v>
      </c>
      <c r="C28" s="19" t="s">
        <v>20</v>
      </c>
      <c r="D28" s="22">
        <f>40+25</f>
        <v>65</v>
      </c>
    </row>
    <row r="29" spans="1:4" ht="19.7" customHeight="1" x14ac:dyDescent="0.25">
      <c r="A29" s="13" t="s">
        <v>31</v>
      </c>
      <c r="B29" s="18" t="s">
        <v>18</v>
      </c>
      <c r="C29" s="18" t="s">
        <v>14</v>
      </c>
      <c r="D29" s="15">
        <f>D30+D31+D32</f>
        <v>42928.2</v>
      </c>
    </row>
    <row r="30" spans="1:4" ht="20.45" customHeight="1" x14ac:dyDescent="0.25">
      <c r="A30" s="16" t="s">
        <v>32</v>
      </c>
      <c r="B30" s="19" t="s">
        <v>18</v>
      </c>
      <c r="C30" s="19" t="s">
        <v>33</v>
      </c>
      <c r="D30" s="22">
        <v>120</v>
      </c>
    </row>
    <row r="31" spans="1:4" ht="29.85" customHeight="1" x14ac:dyDescent="0.25">
      <c r="A31" s="16" t="s">
        <v>34</v>
      </c>
      <c r="B31" s="19" t="s">
        <v>18</v>
      </c>
      <c r="C31" s="19" t="s">
        <v>35</v>
      </c>
      <c r="D31" s="22">
        <v>42096.2</v>
      </c>
    </row>
    <row r="32" spans="1:4" ht="29.85" customHeight="1" x14ac:dyDescent="0.25">
      <c r="A32" s="16" t="s">
        <v>36</v>
      </c>
      <c r="B32" s="19" t="s">
        <v>18</v>
      </c>
      <c r="C32" s="19">
        <v>14</v>
      </c>
      <c r="D32" s="22">
        <v>712</v>
      </c>
    </row>
    <row r="33" spans="1:4" ht="17.25" customHeight="1" x14ac:dyDescent="0.25">
      <c r="A33" s="13" t="s">
        <v>37</v>
      </c>
      <c r="B33" s="18" t="s">
        <v>20</v>
      </c>
      <c r="C33" s="18" t="s">
        <v>14</v>
      </c>
      <c r="D33" s="15">
        <f>D34+D35+D36+D37+D38</f>
        <v>60112.5</v>
      </c>
    </row>
    <row r="34" spans="1:4" ht="17.25" customHeight="1" x14ac:dyDescent="0.25">
      <c r="A34" s="16" t="s">
        <v>38</v>
      </c>
      <c r="B34" s="19" t="s">
        <v>20</v>
      </c>
      <c r="C34" s="19" t="s">
        <v>22</v>
      </c>
      <c r="D34" s="22">
        <v>7192.2</v>
      </c>
    </row>
    <row r="35" spans="1:4" ht="17.25" customHeight="1" x14ac:dyDescent="0.25">
      <c r="A35" s="16" t="s">
        <v>39</v>
      </c>
      <c r="B35" s="19" t="s">
        <v>20</v>
      </c>
      <c r="C35" s="19" t="s">
        <v>40</v>
      </c>
      <c r="D35" s="22">
        <v>7989.9</v>
      </c>
    </row>
    <row r="36" spans="1:4" ht="17.25" customHeight="1" x14ac:dyDescent="0.25">
      <c r="A36" s="16" t="s">
        <v>41</v>
      </c>
      <c r="B36" s="19" t="s">
        <v>20</v>
      </c>
      <c r="C36" s="19" t="s">
        <v>33</v>
      </c>
      <c r="D36" s="22">
        <v>35112.1</v>
      </c>
    </row>
    <row r="37" spans="1:4" ht="17.25" customHeight="1" x14ac:dyDescent="0.25">
      <c r="A37" s="16" t="s">
        <v>42</v>
      </c>
      <c r="B37" s="19" t="s">
        <v>20</v>
      </c>
      <c r="C37" s="19">
        <v>10</v>
      </c>
      <c r="D37" s="22">
        <v>7092.3</v>
      </c>
    </row>
    <row r="38" spans="1:4" ht="17.25" customHeight="1" x14ac:dyDescent="0.25">
      <c r="A38" s="16" t="s">
        <v>43</v>
      </c>
      <c r="B38" s="19" t="s">
        <v>20</v>
      </c>
      <c r="C38" s="19">
        <v>12</v>
      </c>
      <c r="D38" s="22">
        <v>2726</v>
      </c>
    </row>
    <row r="39" spans="1:4" ht="19.7" customHeight="1" x14ac:dyDescent="0.25">
      <c r="A39" s="13" t="s">
        <v>44</v>
      </c>
      <c r="B39" s="18" t="s">
        <v>22</v>
      </c>
      <c r="C39" s="18" t="s">
        <v>14</v>
      </c>
      <c r="D39" s="15">
        <f>D41+D40</f>
        <v>11526.4</v>
      </c>
    </row>
    <row r="40" spans="1:4" ht="19.7" customHeight="1" x14ac:dyDescent="0.25">
      <c r="A40" s="16" t="s">
        <v>45</v>
      </c>
      <c r="B40" s="19" t="s">
        <v>22</v>
      </c>
      <c r="C40" s="19" t="s">
        <v>16</v>
      </c>
      <c r="D40" s="22">
        <v>10526.4</v>
      </c>
    </row>
    <row r="41" spans="1:4" ht="19.7" customHeight="1" x14ac:dyDescent="0.25">
      <c r="A41" s="16" t="s">
        <v>46</v>
      </c>
      <c r="B41" s="19" t="s">
        <v>22</v>
      </c>
      <c r="C41" s="19" t="s">
        <v>18</v>
      </c>
      <c r="D41" s="22">
        <v>1000</v>
      </c>
    </row>
    <row r="42" spans="1:4" ht="19.7" customHeight="1" x14ac:dyDescent="0.25">
      <c r="A42" s="13" t="s">
        <v>47</v>
      </c>
      <c r="B42" s="18" t="s">
        <v>26</v>
      </c>
      <c r="C42" s="18" t="s">
        <v>14</v>
      </c>
      <c r="D42" s="15">
        <f>SUM(D43:D48)</f>
        <v>2040901.3999999997</v>
      </c>
    </row>
    <row r="43" spans="1:4" ht="19.7" customHeight="1" x14ac:dyDescent="0.25">
      <c r="A43" s="16" t="s">
        <v>48</v>
      </c>
      <c r="B43" s="19" t="s">
        <v>26</v>
      </c>
      <c r="C43" s="19" t="s">
        <v>13</v>
      </c>
      <c r="D43" s="22">
        <v>518004</v>
      </c>
    </row>
    <row r="44" spans="1:4" ht="19.7" customHeight="1" x14ac:dyDescent="0.25">
      <c r="A44" s="16" t="s">
        <v>49</v>
      </c>
      <c r="B44" s="19" t="s">
        <v>26</v>
      </c>
      <c r="C44" s="19" t="s">
        <v>16</v>
      </c>
      <c r="D44" s="22">
        <v>1219309.8999999999</v>
      </c>
    </row>
    <row r="45" spans="1:4" ht="19.7" customHeight="1" x14ac:dyDescent="0.25">
      <c r="A45" s="16" t="s">
        <v>50</v>
      </c>
      <c r="B45" s="19" t="s">
        <v>26</v>
      </c>
      <c r="C45" s="19" t="s">
        <v>18</v>
      </c>
      <c r="D45" s="22">
        <v>178226.9</v>
      </c>
    </row>
    <row r="46" spans="1:4" ht="18.95" customHeight="1" x14ac:dyDescent="0.25">
      <c r="A46" s="16" t="s">
        <v>51</v>
      </c>
      <c r="B46" s="19" t="s">
        <v>26</v>
      </c>
      <c r="C46" s="19" t="s">
        <v>22</v>
      </c>
      <c r="D46" s="22">
        <v>110.4</v>
      </c>
    </row>
    <row r="47" spans="1:4" ht="18.95" customHeight="1" x14ac:dyDescent="0.25">
      <c r="A47" s="16" t="s">
        <v>52</v>
      </c>
      <c r="B47" s="19" t="s">
        <v>26</v>
      </c>
      <c r="C47" s="19" t="s">
        <v>26</v>
      </c>
      <c r="D47" s="22">
        <v>16517.3</v>
      </c>
    </row>
    <row r="48" spans="1:4" ht="18.95" customHeight="1" x14ac:dyDescent="0.25">
      <c r="A48" s="16" t="s">
        <v>53</v>
      </c>
      <c r="B48" s="19" t="s">
        <v>26</v>
      </c>
      <c r="C48" s="19" t="s">
        <v>33</v>
      </c>
      <c r="D48" s="22">
        <v>108732.9</v>
      </c>
    </row>
    <row r="49" spans="1:4" ht="18.95" customHeight="1" x14ac:dyDescent="0.25">
      <c r="A49" s="13" t="s">
        <v>54</v>
      </c>
      <c r="B49" s="18" t="s">
        <v>40</v>
      </c>
      <c r="C49" s="18" t="s">
        <v>14</v>
      </c>
      <c r="D49" s="15">
        <f>SUM(D50:D51)</f>
        <v>83112</v>
      </c>
    </row>
    <row r="50" spans="1:4" ht="18" customHeight="1" x14ac:dyDescent="0.25">
      <c r="A50" s="16" t="s">
        <v>55</v>
      </c>
      <c r="B50" s="19" t="s">
        <v>40</v>
      </c>
      <c r="C50" s="19" t="s">
        <v>13</v>
      </c>
      <c r="D50" s="22">
        <v>47321.7</v>
      </c>
    </row>
    <row r="51" spans="1:4" ht="18" customHeight="1" x14ac:dyDescent="0.25">
      <c r="A51" s="16" t="s">
        <v>56</v>
      </c>
      <c r="B51" s="19" t="s">
        <v>40</v>
      </c>
      <c r="C51" s="19" t="s">
        <v>20</v>
      </c>
      <c r="D51" s="22">
        <v>35790.300000000003</v>
      </c>
    </row>
    <row r="52" spans="1:4" s="23" customFormat="1" ht="18" customHeight="1" x14ac:dyDescent="0.25">
      <c r="A52" s="13" t="s">
        <v>57</v>
      </c>
      <c r="B52" s="18" t="s">
        <v>33</v>
      </c>
      <c r="C52" s="18" t="s">
        <v>14</v>
      </c>
      <c r="D52" s="15">
        <f>D53</f>
        <v>12750</v>
      </c>
    </row>
    <row r="53" spans="1:4" ht="18" customHeight="1" x14ac:dyDescent="0.25">
      <c r="A53" s="16" t="s">
        <v>58</v>
      </c>
      <c r="B53" s="19" t="s">
        <v>33</v>
      </c>
      <c r="C53" s="19" t="s">
        <v>16</v>
      </c>
      <c r="D53" s="22">
        <v>12750</v>
      </c>
    </row>
    <row r="54" spans="1:4" ht="18" customHeight="1" x14ac:dyDescent="0.25">
      <c r="A54" s="13" t="s">
        <v>59</v>
      </c>
      <c r="B54" s="18">
        <v>10</v>
      </c>
      <c r="C54" s="18" t="s">
        <v>14</v>
      </c>
      <c r="D54" s="15">
        <f>SUM(D55:D58)</f>
        <v>249725.5</v>
      </c>
    </row>
    <row r="55" spans="1:4" ht="18" customHeight="1" x14ac:dyDescent="0.25">
      <c r="A55" s="16" t="s">
        <v>60</v>
      </c>
      <c r="B55" s="19">
        <v>10</v>
      </c>
      <c r="C55" s="19" t="s">
        <v>13</v>
      </c>
      <c r="D55" s="22">
        <v>8500</v>
      </c>
    </row>
    <row r="56" spans="1:4" ht="18" customHeight="1" x14ac:dyDescent="0.25">
      <c r="A56" s="16" t="s">
        <v>61</v>
      </c>
      <c r="B56" s="19">
        <v>10</v>
      </c>
      <c r="C56" s="19" t="s">
        <v>18</v>
      </c>
      <c r="D56" s="22">
        <v>19717.900000000001</v>
      </c>
    </row>
    <row r="57" spans="1:4" ht="18" customHeight="1" x14ac:dyDescent="0.25">
      <c r="A57" s="16" t="s">
        <v>62</v>
      </c>
      <c r="B57" s="19">
        <v>10</v>
      </c>
      <c r="C57" s="19" t="s">
        <v>20</v>
      </c>
      <c r="D57" s="22">
        <v>210970.9</v>
      </c>
    </row>
    <row r="58" spans="1:4" ht="18" customHeight="1" x14ac:dyDescent="0.25">
      <c r="A58" s="16" t="s">
        <v>63</v>
      </c>
      <c r="B58" s="19">
        <v>10</v>
      </c>
      <c r="C58" s="19" t="s">
        <v>24</v>
      </c>
      <c r="D58" s="22">
        <v>10536.7</v>
      </c>
    </row>
    <row r="59" spans="1:4" ht="18" customHeight="1" x14ac:dyDescent="0.25">
      <c r="A59" s="13" t="s">
        <v>64</v>
      </c>
      <c r="B59" s="18">
        <v>11</v>
      </c>
      <c r="C59" s="18" t="s">
        <v>14</v>
      </c>
      <c r="D59" s="15">
        <f>D60+D61+D62</f>
        <v>122263</v>
      </c>
    </row>
    <row r="60" spans="1:4" ht="18" customHeight="1" x14ac:dyDescent="0.25">
      <c r="A60" s="16" t="s">
        <v>65</v>
      </c>
      <c r="B60" s="19">
        <v>11</v>
      </c>
      <c r="C60" s="19" t="s">
        <v>13</v>
      </c>
      <c r="D60" s="22">
        <v>113652.6</v>
      </c>
    </row>
    <row r="61" spans="1:4" ht="18" customHeight="1" x14ac:dyDescent="0.25">
      <c r="A61" s="16" t="s">
        <v>66</v>
      </c>
      <c r="B61" s="19">
        <v>11</v>
      </c>
      <c r="C61" s="19" t="s">
        <v>16</v>
      </c>
      <c r="D61" s="22">
        <f>2910+500.1+29.1</f>
        <v>3439.2</v>
      </c>
    </row>
    <row r="62" spans="1:4" ht="18" customHeight="1" x14ac:dyDescent="0.25">
      <c r="A62" s="16" t="s">
        <v>67</v>
      </c>
      <c r="B62" s="19">
        <v>11</v>
      </c>
      <c r="C62" s="19" t="s">
        <v>22</v>
      </c>
      <c r="D62" s="22">
        <f>4435+596.9+139.3</f>
        <v>5171.2</v>
      </c>
    </row>
    <row r="63" spans="1:4" ht="18" customHeight="1" x14ac:dyDescent="0.25">
      <c r="A63" s="13" t="s">
        <v>68</v>
      </c>
      <c r="B63" s="18">
        <v>13</v>
      </c>
      <c r="C63" s="18" t="s">
        <v>14</v>
      </c>
      <c r="D63" s="15">
        <f>D64</f>
        <v>3373</v>
      </c>
    </row>
    <row r="64" spans="1:4" ht="18" customHeight="1" x14ac:dyDescent="0.25">
      <c r="A64" s="16" t="s">
        <v>69</v>
      </c>
      <c r="B64" s="19">
        <v>13</v>
      </c>
      <c r="C64" s="19" t="s">
        <v>13</v>
      </c>
      <c r="D64" s="22">
        <f>3367+6</f>
        <v>3373</v>
      </c>
    </row>
    <row r="65" spans="1:4" ht="31.5" customHeight="1" x14ac:dyDescent="0.25">
      <c r="A65" s="24" t="s">
        <v>70</v>
      </c>
      <c r="B65" s="18">
        <v>14</v>
      </c>
      <c r="C65" s="18" t="s">
        <v>14</v>
      </c>
      <c r="D65" s="15">
        <f>D66+D67</f>
        <v>7528.5</v>
      </c>
    </row>
    <row r="66" spans="1:4" ht="28.35" customHeight="1" x14ac:dyDescent="0.25">
      <c r="A66" s="25" t="s">
        <v>71</v>
      </c>
      <c r="B66" s="19">
        <v>14</v>
      </c>
      <c r="C66" s="19" t="s">
        <v>13</v>
      </c>
      <c r="D66" s="22">
        <v>3000</v>
      </c>
    </row>
    <row r="67" spans="1:4" ht="28.35" customHeight="1" x14ac:dyDescent="0.25">
      <c r="A67" s="26" t="s">
        <v>72</v>
      </c>
      <c r="B67" s="19" t="s">
        <v>73</v>
      </c>
      <c r="C67" s="19" t="s">
        <v>18</v>
      </c>
      <c r="D67" s="27">
        <v>4528.5</v>
      </c>
    </row>
    <row r="68" spans="1:4" ht="18.75" x14ac:dyDescent="0.3">
      <c r="A68" s="28"/>
      <c r="B68" s="29"/>
      <c r="C68" s="29"/>
      <c r="D68" s="30" t="s">
        <v>74</v>
      </c>
    </row>
    <row r="69" spans="1:4" ht="18.75" x14ac:dyDescent="0.3">
      <c r="A69" s="28"/>
      <c r="B69" s="29"/>
      <c r="C69" s="29"/>
      <c r="D69" s="30"/>
    </row>
    <row r="71" spans="1:4" s="33" customFormat="1" ht="18.75" x14ac:dyDescent="0.3">
      <c r="A71" s="31"/>
      <c r="B71" s="32"/>
      <c r="C71" s="32"/>
      <c r="D71" s="6"/>
    </row>
    <row r="72" spans="1:4" ht="18.75" x14ac:dyDescent="0.3">
      <c r="A72" s="28"/>
      <c r="D72" s="34"/>
    </row>
  </sheetData>
  <mergeCells count="13">
    <mergeCell ref="A7:D7"/>
    <mergeCell ref="A8:D8"/>
    <mergeCell ref="A9:D9"/>
    <mergeCell ref="A12:D12"/>
    <mergeCell ref="A14:A15"/>
    <mergeCell ref="B14:B15"/>
    <mergeCell ref="C14:C15"/>
    <mergeCell ref="D14:D15"/>
    <mergeCell ref="A1:D1"/>
    <mergeCell ref="A2:D2"/>
    <mergeCell ref="A3:D3"/>
    <mergeCell ref="A4:D4"/>
    <mergeCell ref="A6:D6"/>
  </mergeCells>
  <pageMargins left="1.1812499999999999" right="0.51180555555555596" top="0.95416666666666705" bottom="0.74791666666666701" header="0.78749999999999998" footer="0.511811023622047"/>
  <pageSetup paperSize="9" scale="77" orientation="portrait" horizontalDpi="300" verticalDpi="300" r:id="rId1"/>
  <headerFooter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601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VasilenkoN</dc:creator>
  <dc:description/>
  <cp:lastModifiedBy>User</cp:lastModifiedBy>
  <cp:revision>178</cp:revision>
  <cp:lastPrinted>2022-11-01T14:51:02Z</cp:lastPrinted>
  <dcterms:created xsi:type="dcterms:W3CDTF">2020-01-22T08:48:10Z</dcterms:created>
  <dcterms:modified xsi:type="dcterms:W3CDTF">2022-11-09T07:57:48Z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